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195" windowHeight="8640" activeTab="0"/>
  </bookViews>
  <sheets>
    <sheet name="Лист1" sheetId="1" r:id="rId1"/>
  </sheets>
  <definedNames>
    <definedName name="_xlnm.Print_Titles" localSheetId="0">'Лист1'!$4:$7</definedName>
  </definedNames>
  <calcPr fullCalcOnLoad="1"/>
</workbook>
</file>

<file path=xl/sharedStrings.xml><?xml version="1.0" encoding="utf-8"?>
<sst xmlns="http://schemas.openxmlformats.org/spreadsheetml/2006/main" count="55" uniqueCount="49">
  <si>
    <t>Экономия по ФОТ</t>
  </si>
  <si>
    <t>прочая экономия</t>
  </si>
  <si>
    <t>Нераспределенный остаток резерва Правительства</t>
  </si>
  <si>
    <t>невыполненные договорные обязательства поставщиков товаров (работ, услуг)</t>
  </si>
  <si>
    <t>Прочие объективные причины</t>
  </si>
  <si>
    <t>Субъективные причины</t>
  </si>
  <si>
    <t>прочие субъективные причины</t>
  </si>
  <si>
    <t>Примечание (обоснование АБП причин неосвоения за отчетный период)</t>
  </si>
  <si>
    <t>Примечание (обоснование АБП причин несвоевременного принятия либо непринятия обязательств)</t>
  </si>
  <si>
    <t>в том числе</t>
  </si>
  <si>
    <t>Сумма непринятых обязательств (гр.8-гр.6)</t>
  </si>
  <si>
    <t>%  исполнения  гр.10 / гр.7 * 100</t>
  </si>
  <si>
    <t>Неисполнение плана по платежам (гр.10-гр.7)</t>
  </si>
  <si>
    <t>Экономия бюджетных средств за отчетный  период - всего, (гр.14 + гр.15 + гр.16)</t>
  </si>
  <si>
    <t>Неосвоение за отчетный период (гр.12-гр.13-гр.17)</t>
  </si>
  <si>
    <t>неэффективное управление бюджетной программой АБП</t>
  </si>
  <si>
    <t>Код</t>
  </si>
  <si>
    <t>Сводный план финансирования на год</t>
  </si>
  <si>
    <t xml:space="preserve">Оплаченные обязательства </t>
  </si>
  <si>
    <t>Сводный план финансирования на отчетный период</t>
  </si>
  <si>
    <t>по платежам</t>
  </si>
  <si>
    <t>по обязательствам</t>
  </si>
  <si>
    <t>Принятые обязательства</t>
  </si>
  <si>
    <t>Наименование</t>
  </si>
  <si>
    <t>АБП</t>
  </si>
  <si>
    <t>Программа</t>
  </si>
  <si>
    <t>Подпрограмма</t>
  </si>
  <si>
    <t>В том числе за счет</t>
  </si>
  <si>
    <t>экономия по результатам гос. закупок</t>
  </si>
  <si>
    <t>несостоявшиеся конкурсы по государственным закупкам</t>
  </si>
  <si>
    <t>В том числе</t>
  </si>
  <si>
    <t>Всего</t>
  </si>
  <si>
    <t>тыс.тенге</t>
  </si>
  <si>
    <t>Отчет о результатах мониторинга реализации бюджетных программ (подпрограмм)</t>
  </si>
  <si>
    <t>за 2015 год</t>
  </si>
  <si>
    <t>Объективные, независящие от администраторов бюджетных программ причины</t>
  </si>
  <si>
    <t>001</t>
  </si>
  <si>
    <t>003</t>
  </si>
  <si>
    <t>009</t>
  </si>
  <si>
    <t>015</t>
  </si>
  <si>
    <t>0,3 тыс.тенге экономия по результатам государственных закупок</t>
  </si>
  <si>
    <t>0,2 тыс.тенге экономия по результатам государственных закупок</t>
  </si>
  <si>
    <t>0,9 тыс.тенге операционный остаток</t>
  </si>
  <si>
    <t>0,1 тыс.тенге операционный остаток</t>
  </si>
  <si>
    <t>в т.ч. текущие программы</t>
  </si>
  <si>
    <t>Примечание:программы развития нет</t>
  </si>
  <si>
    <t>Не освоенно 6,8 тыс.тенге в том числе  2,6 тыс.тенге экономия по гос.закупкам; 2,6 тыс.тенге возврат платежа в связи с изменением реквизитов получателей; 2,6 тыс.тенге остаток средств.</t>
  </si>
  <si>
    <t>Не освоено 6,2 тыс.тенге в том числе: 2,0 тыс. тенге экономия по результатам государственных закупок; 2,6тыс.тенге возврат платежа в связи с изменением реквизитов получателей; 1,6 тыс.тенге остаток.</t>
  </si>
  <si>
    <t>Не освоенно 6,7 тыс.тенге в том числе  2,5 тыс.тенге экономия по гос.закупкам; 2,6 тыс.тенге возврат платежа в связи с изменением реквизитов получателей; 2,6 тыс.тенге остаток средств.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</si>
</sst>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39">
    <font>
      <sz val="10"/>
      <name val="Arial Cyr"/>
      <family val="0"/>
    </font>
    <font>
      <sz val="8"/>
      <name val="Arial Cyr"/>
      <family val="0"/>
    </font>
    <font>
      <sz val="5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wrapText="1"/>
    </xf>
    <xf numFmtId="0" fontId="0" fillId="0" borderId="0" xfId="0" applyFont="1" applyAlignment="1">
      <alignment/>
    </xf>
    <xf numFmtId="49" fontId="1" fillId="0" borderId="10" xfId="0" applyNumberFormat="1" applyFont="1" applyBorder="1" applyAlignment="1">
      <alignment wrapText="1"/>
    </xf>
    <xf numFmtId="172" fontId="1" fillId="0" borderId="10" xfId="0" applyNumberFormat="1" applyFont="1" applyBorder="1" applyAlignment="1">
      <alignment wrapText="1"/>
    </xf>
    <xf numFmtId="1" fontId="1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right" wrapText="1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textRotation="90"/>
    </xf>
    <xf numFmtId="0" fontId="4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H28" sqref="H28"/>
    </sheetView>
  </sheetViews>
  <sheetFormatPr defaultColWidth="9.00390625" defaultRowHeight="12.75"/>
  <cols>
    <col min="1" max="1" width="3.75390625" style="0" customWidth="1"/>
    <col min="2" max="3" width="3.375" style="0" customWidth="1"/>
    <col min="4" max="4" width="8.125" style="0" customWidth="1"/>
    <col min="5" max="5" width="9.625" style="0" customWidth="1"/>
    <col min="6" max="7" width="9.375" style="0" customWidth="1"/>
    <col min="8" max="8" width="9.625" style="0" customWidth="1"/>
    <col min="9" max="9" width="5.625" style="0" customWidth="1"/>
    <col min="10" max="10" width="9.375" style="0" customWidth="1"/>
    <col min="11" max="11" width="5.125" style="0" customWidth="1"/>
    <col min="12" max="12" width="5.875" style="0" customWidth="1"/>
    <col min="13" max="13" width="7.125" style="0" customWidth="1"/>
    <col min="14" max="14" width="5.75390625" style="0" customWidth="1"/>
    <col min="15" max="15" width="5.00390625" style="0" customWidth="1"/>
    <col min="16" max="16" width="4.375" style="0" customWidth="1"/>
    <col min="17" max="17" width="5.25390625" style="0" customWidth="1"/>
    <col min="18" max="18" width="6.25390625" style="0" customWidth="1"/>
    <col min="19" max="19" width="7.875" style="0" customWidth="1"/>
    <col min="20" max="20" width="8.875" style="0" customWidth="1"/>
    <col min="21" max="21" width="5.625" style="0" customWidth="1"/>
    <col min="22" max="22" width="5.25390625" style="0" customWidth="1"/>
    <col min="23" max="24" width="7.25390625" style="0" customWidth="1"/>
    <col min="25" max="25" width="5.75390625" style="0" customWidth="1"/>
    <col min="26" max="26" width="20.25390625" style="0" customWidth="1"/>
    <col min="27" max="27" width="20.00390625" style="1" customWidth="1"/>
  </cols>
  <sheetData>
    <row r="1" spans="1:27" s="4" customFormat="1" ht="11.25">
      <c r="A1" s="16" t="s">
        <v>33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spans="1:27" s="4" customFormat="1" ht="11.25">
      <c r="A2" s="16" t="s">
        <v>34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</row>
    <row r="3" spans="1:27" ht="12.75" customHeight="1">
      <c r="A3" s="15" t="s">
        <v>32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</row>
    <row r="4" spans="1:27" ht="26.25" customHeight="1">
      <c r="A4" s="17" t="s">
        <v>16</v>
      </c>
      <c r="B4" s="17"/>
      <c r="C4" s="17"/>
      <c r="D4" s="17" t="s">
        <v>23</v>
      </c>
      <c r="E4" s="17" t="s">
        <v>17</v>
      </c>
      <c r="F4" s="17" t="s">
        <v>19</v>
      </c>
      <c r="G4" s="17"/>
      <c r="H4" s="18" t="s">
        <v>22</v>
      </c>
      <c r="I4" s="18" t="s">
        <v>10</v>
      </c>
      <c r="J4" s="17" t="s">
        <v>18</v>
      </c>
      <c r="K4" s="17" t="s">
        <v>11</v>
      </c>
      <c r="L4" s="17" t="s">
        <v>12</v>
      </c>
      <c r="M4" s="17" t="s">
        <v>13</v>
      </c>
      <c r="N4" s="17" t="s">
        <v>30</v>
      </c>
      <c r="O4" s="17"/>
      <c r="P4" s="17"/>
      <c r="Q4" s="17" t="s">
        <v>2</v>
      </c>
      <c r="R4" s="17" t="s">
        <v>14</v>
      </c>
      <c r="S4" s="17" t="s">
        <v>9</v>
      </c>
      <c r="T4" s="17"/>
      <c r="U4" s="17"/>
      <c r="V4" s="17"/>
      <c r="W4" s="17"/>
      <c r="X4" s="17"/>
      <c r="Y4" s="17"/>
      <c r="Z4" s="17" t="s">
        <v>7</v>
      </c>
      <c r="AA4" s="17" t="s">
        <v>8</v>
      </c>
    </row>
    <row r="5" spans="1:27" ht="29.25" customHeight="1">
      <c r="A5" s="21" t="s">
        <v>24</v>
      </c>
      <c r="B5" s="21" t="s">
        <v>25</v>
      </c>
      <c r="C5" s="21" t="s">
        <v>26</v>
      </c>
      <c r="D5" s="17"/>
      <c r="E5" s="17"/>
      <c r="F5" s="17"/>
      <c r="G5" s="17"/>
      <c r="H5" s="19"/>
      <c r="I5" s="19"/>
      <c r="J5" s="17"/>
      <c r="K5" s="17"/>
      <c r="L5" s="17"/>
      <c r="M5" s="17"/>
      <c r="N5" s="17" t="s">
        <v>28</v>
      </c>
      <c r="O5" s="17" t="s">
        <v>0</v>
      </c>
      <c r="P5" s="18" t="s">
        <v>1</v>
      </c>
      <c r="Q5" s="17"/>
      <c r="R5" s="17"/>
      <c r="S5" s="17" t="s">
        <v>35</v>
      </c>
      <c r="T5" s="17" t="s">
        <v>9</v>
      </c>
      <c r="U5" s="17"/>
      <c r="V5" s="17" t="s">
        <v>5</v>
      </c>
      <c r="W5" s="17" t="s">
        <v>27</v>
      </c>
      <c r="X5" s="17"/>
      <c r="Y5" s="17"/>
      <c r="Z5" s="17"/>
      <c r="AA5" s="17"/>
    </row>
    <row r="6" spans="1:27" ht="100.5" customHeight="1">
      <c r="A6" s="22"/>
      <c r="B6" s="22"/>
      <c r="C6" s="21"/>
      <c r="D6" s="17"/>
      <c r="E6" s="17"/>
      <c r="F6" s="5" t="s">
        <v>21</v>
      </c>
      <c r="G6" s="5" t="s">
        <v>20</v>
      </c>
      <c r="H6" s="20"/>
      <c r="I6" s="20"/>
      <c r="J6" s="17"/>
      <c r="K6" s="17"/>
      <c r="L6" s="17"/>
      <c r="M6" s="17"/>
      <c r="N6" s="18"/>
      <c r="O6" s="23"/>
      <c r="P6" s="19"/>
      <c r="Q6" s="17"/>
      <c r="R6" s="17"/>
      <c r="S6" s="17"/>
      <c r="T6" s="5" t="s">
        <v>3</v>
      </c>
      <c r="U6" s="5" t="s">
        <v>4</v>
      </c>
      <c r="V6" s="17"/>
      <c r="W6" s="5" t="s">
        <v>29</v>
      </c>
      <c r="X6" s="5" t="s">
        <v>15</v>
      </c>
      <c r="Y6" s="5" t="s">
        <v>6</v>
      </c>
      <c r="Z6" s="17"/>
      <c r="AA6" s="17"/>
    </row>
    <row r="7" spans="1:27" ht="12.7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  <c r="X7" s="6">
        <v>24</v>
      </c>
      <c r="Y7" s="6">
        <v>25</v>
      </c>
      <c r="Z7" s="6">
        <v>26</v>
      </c>
      <c r="AA7" s="6">
        <v>27</v>
      </c>
    </row>
    <row r="8" spans="1:27" s="2" customFormat="1" ht="11.25">
      <c r="A8" s="7">
        <v>501</v>
      </c>
      <c r="B8" s="7"/>
      <c r="C8" s="7"/>
      <c r="D8" s="7" t="s">
        <v>31</v>
      </c>
      <c r="E8" s="7">
        <f>E10+E14+E15+E16+E17</f>
        <v>27141089.7</v>
      </c>
      <c r="F8" s="7">
        <f aca="true" t="shared" si="0" ref="F8:Y8">F10+F14+F15+F16+F17</f>
        <v>27141089.7</v>
      </c>
      <c r="G8" s="7">
        <f t="shared" si="0"/>
        <v>27141089.7</v>
      </c>
      <c r="H8" s="14">
        <f t="shared" si="0"/>
        <v>27141082</v>
      </c>
      <c r="I8" s="7">
        <f>I10+I14+I15+I16+I17</f>
        <v>-7.700000002981824</v>
      </c>
      <c r="J8" s="7">
        <f t="shared" si="0"/>
        <v>27141081.900000002</v>
      </c>
      <c r="K8" s="7">
        <f t="shared" si="0"/>
        <v>699.9921965062597</v>
      </c>
      <c r="L8" s="7">
        <f t="shared" si="0"/>
        <v>-7.8000000028421255</v>
      </c>
      <c r="M8" s="7">
        <f t="shared" si="0"/>
        <v>-2.6</v>
      </c>
      <c r="N8" s="7">
        <f t="shared" si="0"/>
        <v>-2.6</v>
      </c>
      <c r="O8" s="7">
        <f t="shared" si="0"/>
        <v>0</v>
      </c>
      <c r="P8" s="7">
        <f t="shared" si="0"/>
        <v>0</v>
      </c>
      <c r="Q8" s="7">
        <f t="shared" si="0"/>
        <v>0</v>
      </c>
      <c r="R8" s="7">
        <f t="shared" si="0"/>
        <v>-5.2</v>
      </c>
      <c r="S8" s="7">
        <f t="shared" si="0"/>
        <v>0</v>
      </c>
      <c r="T8" s="7">
        <f t="shared" si="0"/>
        <v>0</v>
      </c>
      <c r="U8" s="7">
        <f t="shared" si="0"/>
        <v>0</v>
      </c>
      <c r="V8" s="7">
        <f t="shared" si="0"/>
        <v>-5.2</v>
      </c>
      <c r="W8" s="7">
        <f t="shared" si="0"/>
        <v>0</v>
      </c>
      <c r="X8" s="7">
        <f t="shared" si="0"/>
        <v>-5.2</v>
      </c>
      <c r="Y8" s="7">
        <f t="shared" si="0"/>
        <v>0</v>
      </c>
      <c r="Z8" s="7"/>
      <c r="AA8" s="8"/>
    </row>
    <row r="9" spans="1:27" s="2" customFormat="1" ht="10.5" customHeight="1">
      <c r="A9" s="7"/>
      <c r="B9" s="7"/>
      <c r="C9" s="7"/>
      <c r="D9" s="7" t="s">
        <v>44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8"/>
    </row>
    <row r="10" spans="1:27" s="3" customFormat="1" ht="112.5" customHeight="1">
      <c r="A10" s="9"/>
      <c r="B10" s="11" t="s">
        <v>36</v>
      </c>
      <c r="C10" s="9"/>
      <c r="D10" s="9"/>
      <c r="E10" s="12">
        <f>E11+E12+E13</f>
        <v>26732903</v>
      </c>
      <c r="F10" s="9">
        <f aca="true" t="shared" si="1" ref="F10:Y10">F11+F12+F13</f>
        <v>26732903</v>
      </c>
      <c r="G10" s="9">
        <f t="shared" si="1"/>
        <v>26732903</v>
      </c>
      <c r="H10" s="9">
        <f t="shared" si="1"/>
        <v>26732896.299999997</v>
      </c>
      <c r="I10" s="9">
        <f t="shared" si="1"/>
        <v>-6.700000002980232</v>
      </c>
      <c r="J10" s="9">
        <f t="shared" si="1"/>
        <v>26732896.2</v>
      </c>
      <c r="K10" s="9">
        <f t="shared" si="1"/>
        <v>299.9999384468632</v>
      </c>
      <c r="L10" s="9">
        <f t="shared" si="1"/>
        <v>-6.800000002840534</v>
      </c>
      <c r="M10" s="9">
        <f t="shared" si="1"/>
        <v>-2.6</v>
      </c>
      <c r="N10" s="9">
        <f t="shared" si="1"/>
        <v>-2.6</v>
      </c>
      <c r="O10" s="9">
        <f t="shared" si="1"/>
        <v>0</v>
      </c>
      <c r="P10" s="9">
        <f t="shared" si="1"/>
        <v>0</v>
      </c>
      <c r="Q10" s="9">
        <f t="shared" si="1"/>
        <v>0</v>
      </c>
      <c r="R10" s="9">
        <f>R11+R12+R13</f>
        <v>-4.2</v>
      </c>
      <c r="S10" s="9">
        <f t="shared" si="1"/>
        <v>0</v>
      </c>
      <c r="T10" s="9">
        <f t="shared" si="1"/>
        <v>0</v>
      </c>
      <c r="U10" s="9">
        <f t="shared" si="1"/>
        <v>0</v>
      </c>
      <c r="V10" s="9">
        <f t="shared" si="1"/>
        <v>-4.2</v>
      </c>
      <c r="W10" s="9">
        <f t="shared" si="1"/>
        <v>0</v>
      </c>
      <c r="X10" s="9">
        <f t="shared" si="1"/>
        <v>-4.2</v>
      </c>
      <c r="Y10" s="9">
        <f t="shared" si="1"/>
        <v>0</v>
      </c>
      <c r="Z10" s="9" t="s">
        <v>46</v>
      </c>
      <c r="AA10" s="9" t="s">
        <v>48</v>
      </c>
    </row>
    <row r="11" spans="1:27" s="3" customFormat="1" ht="46.5" customHeight="1">
      <c r="A11" s="9"/>
      <c r="B11" s="9"/>
      <c r="C11" s="9">
        <v>100</v>
      </c>
      <c r="D11" s="9"/>
      <c r="E11" s="12">
        <v>2198315.3</v>
      </c>
      <c r="F11" s="9">
        <v>2198315.3</v>
      </c>
      <c r="G11" s="9">
        <v>2198315.3</v>
      </c>
      <c r="H11" s="12">
        <v>2198315</v>
      </c>
      <c r="I11" s="9">
        <f aca="true" t="shared" si="2" ref="I11:I17">H11-F11</f>
        <v>-0.2999999998137355</v>
      </c>
      <c r="J11" s="9">
        <v>2198315</v>
      </c>
      <c r="K11" s="9">
        <f aca="true" t="shared" si="3" ref="K11:K17">J11/G11*100</f>
        <v>99.99998635318602</v>
      </c>
      <c r="L11" s="9">
        <f aca="true" t="shared" si="4" ref="L11:L17">J11-G11</f>
        <v>-0.2999999998137355</v>
      </c>
      <c r="M11" s="9">
        <f>N11+O11+P11</f>
        <v>-0.3</v>
      </c>
      <c r="N11" s="9">
        <v>-0.3</v>
      </c>
      <c r="O11" s="9"/>
      <c r="P11" s="9"/>
      <c r="Q11" s="9"/>
      <c r="R11" s="9">
        <v>0</v>
      </c>
      <c r="S11" s="9"/>
      <c r="T11" s="9"/>
      <c r="U11" s="9"/>
      <c r="V11" s="9"/>
      <c r="W11" s="9"/>
      <c r="X11" s="9"/>
      <c r="Y11" s="9"/>
      <c r="Z11" s="9" t="s">
        <v>40</v>
      </c>
      <c r="AA11" s="9" t="s">
        <v>40</v>
      </c>
    </row>
    <row r="12" spans="1:27" s="3" customFormat="1" ht="45" customHeight="1">
      <c r="A12" s="9"/>
      <c r="B12" s="9"/>
      <c r="C12" s="9">
        <v>104</v>
      </c>
      <c r="D12" s="9"/>
      <c r="E12" s="12">
        <v>1423166.1</v>
      </c>
      <c r="F12" s="9">
        <v>1423166.1</v>
      </c>
      <c r="G12" s="9">
        <v>1423166.1</v>
      </c>
      <c r="H12" s="9">
        <v>1423165.9</v>
      </c>
      <c r="I12" s="9">
        <f t="shared" si="2"/>
        <v>-0.20000000018626451</v>
      </c>
      <c r="J12" s="9">
        <v>1423165.8</v>
      </c>
      <c r="K12" s="9">
        <f t="shared" si="3"/>
        <v>99.99997892023987</v>
      </c>
      <c r="L12" s="9">
        <f t="shared" si="4"/>
        <v>-0.30000000004656613</v>
      </c>
      <c r="M12" s="9">
        <f>N12+O12+P12</f>
        <v>-0.3</v>
      </c>
      <c r="N12" s="9">
        <v>-0.3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 t="s">
        <v>40</v>
      </c>
      <c r="AA12" s="9" t="s">
        <v>41</v>
      </c>
    </row>
    <row r="13" spans="1:27" s="3" customFormat="1" ht="114" customHeight="1">
      <c r="A13" s="9"/>
      <c r="B13" s="9"/>
      <c r="C13" s="9">
        <v>105</v>
      </c>
      <c r="D13" s="9"/>
      <c r="E13" s="12">
        <v>23111421.6</v>
      </c>
      <c r="F13" s="9">
        <v>23111421.6</v>
      </c>
      <c r="G13" s="9">
        <v>23111421.6</v>
      </c>
      <c r="H13" s="9">
        <v>23111415.4</v>
      </c>
      <c r="I13" s="9">
        <f t="shared" si="2"/>
        <v>-6.200000002980232</v>
      </c>
      <c r="J13" s="12">
        <v>23111415.4</v>
      </c>
      <c r="K13" s="9">
        <f t="shared" si="3"/>
        <v>99.99997317343731</v>
      </c>
      <c r="L13" s="9">
        <f t="shared" si="4"/>
        <v>-6.200000002980232</v>
      </c>
      <c r="M13" s="12">
        <f>N13+O13+P13</f>
        <v>-2</v>
      </c>
      <c r="N13" s="12">
        <v>-2</v>
      </c>
      <c r="O13" s="9"/>
      <c r="P13" s="9"/>
      <c r="Q13" s="9"/>
      <c r="R13" s="9">
        <v>-4.2</v>
      </c>
      <c r="S13" s="9"/>
      <c r="T13" s="9"/>
      <c r="U13" s="9"/>
      <c r="V13" s="9">
        <v>-4.2</v>
      </c>
      <c r="W13" s="9"/>
      <c r="X13" s="9">
        <v>-4.2</v>
      </c>
      <c r="Y13" s="9"/>
      <c r="Z13" s="9" t="s">
        <v>47</v>
      </c>
      <c r="AA13" s="9" t="s">
        <v>47</v>
      </c>
    </row>
    <row r="14" spans="1:27" s="3" customFormat="1" ht="27.75" customHeight="1">
      <c r="A14" s="9"/>
      <c r="B14" s="11" t="s">
        <v>37</v>
      </c>
      <c r="C14" s="9"/>
      <c r="D14" s="9"/>
      <c r="E14" s="12">
        <v>34796</v>
      </c>
      <c r="F14" s="9">
        <v>34796</v>
      </c>
      <c r="G14" s="9">
        <v>34796</v>
      </c>
      <c r="H14" s="9">
        <v>34795.1</v>
      </c>
      <c r="I14" s="9">
        <f t="shared" si="2"/>
        <v>-0.9000000000014552</v>
      </c>
      <c r="J14" s="9">
        <v>34795.1</v>
      </c>
      <c r="K14" s="9">
        <f t="shared" si="3"/>
        <v>99.99741349580411</v>
      </c>
      <c r="L14" s="9">
        <f t="shared" si="4"/>
        <v>-0.9000000000014552</v>
      </c>
      <c r="M14" s="9"/>
      <c r="N14" s="9"/>
      <c r="O14" s="9"/>
      <c r="P14" s="9"/>
      <c r="Q14" s="9"/>
      <c r="R14" s="9">
        <v>-0.9</v>
      </c>
      <c r="S14" s="9"/>
      <c r="T14" s="9"/>
      <c r="U14" s="9"/>
      <c r="V14" s="9">
        <v>-0.9</v>
      </c>
      <c r="W14" s="9"/>
      <c r="X14" s="9">
        <v>-0.9</v>
      </c>
      <c r="Y14" s="9"/>
      <c r="Z14" s="9" t="s">
        <v>42</v>
      </c>
      <c r="AA14" s="9" t="s">
        <v>42</v>
      </c>
    </row>
    <row r="15" spans="1:27" s="2" customFormat="1" ht="13.5" customHeight="1">
      <c r="A15" s="7"/>
      <c r="B15" s="11" t="s">
        <v>38</v>
      </c>
      <c r="C15" s="7"/>
      <c r="D15" s="7"/>
      <c r="E15" s="14">
        <v>348501</v>
      </c>
      <c r="F15" s="14">
        <v>348501</v>
      </c>
      <c r="G15" s="14">
        <v>348501</v>
      </c>
      <c r="H15" s="14">
        <v>348501</v>
      </c>
      <c r="I15" s="7">
        <f t="shared" si="2"/>
        <v>0</v>
      </c>
      <c r="J15" s="14">
        <v>348501</v>
      </c>
      <c r="K15" s="7">
        <f t="shared" si="3"/>
        <v>100</v>
      </c>
      <c r="L15" s="7">
        <f t="shared" si="4"/>
        <v>0</v>
      </c>
      <c r="M15" s="7"/>
      <c r="N15" s="7"/>
      <c r="O15" s="7"/>
      <c r="P15" s="7"/>
      <c r="Q15" s="7"/>
      <c r="R15" s="9"/>
      <c r="S15" s="7"/>
      <c r="T15" s="7"/>
      <c r="U15" s="7"/>
      <c r="V15" s="7"/>
      <c r="W15" s="7"/>
      <c r="X15" s="7"/>
      <c r="Y15" s="7"/>
      <c r="Z15" s="7"/>
      <c r="AA15" s="8"/>
    </row>
    <row r="16" spans="1:27" s="2" customFormat="1" ht="13.5" customHeight="1">
      <c r="A16" s="7"/>
      <c r="B16" s="11" t="s">
        <v>39</v>
      </c>
      <c r="C16" s="7"/>
      <c r="D16" s="7"/>
      <c r="E16" s="14">
        <v>22950</v>
      </c>
      <c r="F16" s="14">
        <v>22950</v>
      </c>
      <c r="G16" s="14">
        <v>22950</v>
      </c>
      <c r="H16" s="14">
        <v>22950</v>
      </c>
      <c r="I16" s="7">
        <f t="shared" si="2"/>
        <v>0</v>
      </c>
      <c r="J16" s="14">
        <v>22950</v>
      </c>
      <c r="K16" s="7">
        <f t="shared" si="3"/>
        <v>100</v>
      </c>
      <c r="L16" s="7">
        <f t="shared" si="4"/>
        <v>0</v>
      </c>
      <c r="M16" s="7"/>
      <c r="N16" s="7"/>
      <c r="O16" s="7"/>
      <c r="P16" s="7"/>
      <c r="Q16" s="7"/>
      <c r="R16" s="9"/>
      <c r="S16" s="7"/>
      <c r="T16" s="7"/>
      <c r="U16" s="7"/>
      <c r="V16" s="7"/>
      <c r="W16" s="7"/>
      <c r="X16" s="7"/>
      <c r="Y16" s="7"/>
      <c r="Z16" s="7"/>
      <c r="AA16" s="8"/>
    </row>
    <row r="17" spans="1:27" s="2" customFormat="1" ht="24" customHeight="1">
      <c r="A17" s="7"/>
      <c r="B17" s="7">
        <v>101</v>
      </c>
      <c r="C17" s="7"/>
      <c r="D17" s="7"/>
      <c r="E17" s="7">
        <v>1939.7</v>
      </c>
      <c r="F17" s="7">
        <v>1939.7</v>
      </c>
      <c r="G17" s="7">
        <v>1939.7</v>
      </c>
      <c r="H17" s="7">
        <v>1939.6</v>
      </c>
      <c r="I17" s="7">
        <f t="shared" si="2"/>
        <v>-0.10000000000013642</v>
      </c>
      <c r="J17" s="7">
        <v>1939.6</v>
      </c>
      <c r="K17" s="13">
        <f t="shared" si="3"/>
        <v>99.9948445635923</v>
      </c>
      <c r="L17" s="7">
        <f t="shared" si="4"/>
        <v>-0.10000000000013642</v>
      </c>
      <c r="M17" s="7"/>
      <c r="N17" s="7"/>
      <c r="O17" s="7"/>
      <c r="P17" s="7"/>
      <c r="Q17" s="7"/>
      <c r="R17" s="9">
        <v>-0.1</v>
      </c>
      <c r="S17" s="7"/>
      <c r="T17" s="7"/>
      <c r="U17" s="7"/>
      <c r="V17" s="7">
        <v>-0.1</v>
      </c>
      <c r="W17" s="7"/>
      <c r="X17" s="7">
        <v>-0.1</v>
      </c>
      <c r="Y17" s="7"/>
      <c r="Z17" s="9" t="s">
        <v>43</v>
      </c>
      <c r="AA17" s="9" t="s">
        <v>43</v>
      </c>
    </row>
    <row r="18" ht="12.75">
      <c r="A18" s="4" t="s">
        <v>45</v>
      </c>
    </row>
    <row r="21" spans="4:17" ht="12.75"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</sheetData>
  <sheetProtection/>
  <mergeCells count="29">
    <mergeCell ref="Z4:Z6"/>
    <mergeCell ref="S4:Y4"/>
    <mergeCell ref="O5:O6"/>
    <mergeCell ref="P5:P6"/>
    <mergeCell ref="W5:Y5"/>
    <mergeCell ref="Q4:Q6"/>
    <mergeCell ref="R4:R6"/>
    <mergeCell ref="N4:P4"/>
    <mergeCell ref="S5:S6"/>
    <mergeCell ref="T5:U5"/>
    <mergeCell ref="V5:V6"/>
    <mergeCell ref="A5:A6"/>
    <mergeCell ref="B5:B6"/>
    <mergeCell ref="C5:C6"/>
    <mergeCell ref="N5:N6"/>
    <mergeCell ref="I4:I6"/>
    <mergeCell ref="J4:J6"/>
    <mergeCell ref="K4:K6"/>
    <mergeCell ref="L4:L6"/>
    <mergeCell ref="A3:AA3"/>
    <mergeCell ref="A1:AA1"/>
    <mergeCell ref="A2:AA2"/>
    <mergeCell ref="E4:E6"/>
    <mergeCell ref="F4:G5"/>
    <mergeCell ref="H4:H6"/>
    <mergeCell ref="A4:C4"/>
    <mergeCell ref="D4:D6"/>
    <mergeCell ref="M4:M6"/>
    <mergeCell ref="AA4:AA6"/>
  </mergeCells>
  <printOptions/>
  <pageMargins left="0.1968503937007874" right="0.1968503937007874" top="0.1968503937007874" bottom="0.1968503937007874" header="0.2755905511811024" footer="0.1968503937007874"/>
  <pageSetup fitToHeight="1000" fitToWidth="1" horizontalDpi="600" verticalDpi="600" orientation="landscape" paperSize="9" scale="7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EFIR</dc:creator>
  <cp:keywords/>
  <dc:description/>
  <cp:lastModifiedBy>ВАКАНСИЯ</cp:lastModifiedBy>
  <cp:lastPrinted>2016-01-15T04:40:01Z</cp:lastPrinted>
  <dcterms:created xsi:type="dcterms:W3CDTF">2009-03-24T04:11:21Z</dcterms:created>
  <dcterms:modified xsi:type="dcterms:W3CDTF">2016-05-11T03:12:46Z</dcterms:modified>
  <cp:category/>
  <cp:version/>
  <cp:contentType/>
  <cp:contentStatus/>
</cp:coreProperties>
</file>